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920" activeTab="0"/>
  </bookViews>
  <sheets>
    <sheet name="NHK計算式" sheetId="1" r:id="rId1"/>
  </sheets>
  <definedNames>
    <definedName name="koumoku" localSheetId="0">'NHK計算式'!#REF!</definedName>
    <definedName name="_xlnm.Print_Area" localSheetId="0">'NHK計算式'!$A$1:$M$37</definedName>
  </definedNames>
  <calcPr fullCalcOnLoad="1"/>
</workbook>
</file>

<file path=xl/sharedStrings.xml><?xml version="1.0" encoding="utf-8"?>
<sst xmlns="http://schemas.openxmlformats.org/spreadsheetml/2006/main" count="62" uniqueCount="34">
  <si>
    <r>
      <t>地上波のみ契約</t>
    </r>
    <r>
      <rPr>
        <b/>
        <sz val="10"/>
        <rFont val="ＭＳ Ｐゴシック"/>
        <family val="3"/>
      </rPr>
      <t>の場合</t>
    </r>
  </si>
  <si>
    <t>×</t>
  </si>
  <si>
    <t>=</t>
  </si>
  <si>
    <t>・・・・・・・・・・・</t>
  </si>
  <si>
    <t>①前払割引　【１年分前払条件の割引】</t>
  </si>
  <si>
    <t>×</t>
  </si>
  <si>
    <t>=</t>
  </si>
  <si>
    <t>・・・・・・・・・・</t>
  </si>
  <si>
    <t>②事業所割引　【２台目以降の受信料が50％】</t>
  </si>
  <si>
    <t>×</t>
  </si>
  <si>
    <t>＝</t>
  </si>
  <si>
    <t>・・・・・・・・・・</t>
  </si>
  <si>
    <t>当組合がＮＨＫより1件あたりの委託料</t>
  </si>
  <si>
    <t>×</t>
  </si>
  <si>
    <t>＝</t>
  </si>
  <si>
    <t>・・・・・・・・・・</t>
  </si>
  <si>
    <t>委託手数料</t>
  </si>
  <si>
    <t>×</t>
  </si>
  <si>
    <t>13/15</t>
  </si>
  <si>
    <t>＝</t>
  </si>
  <si>
    <t>・・・・・・・・・・</t>
  </si>
  <si>
    <t>③団体割引　【組合より13％受信料負担】</t>
  </si>
  <si>
    <t>＝</t>
  </si>
  <si>
    <t>総額　【割引無しの基本料金】</t>
  </si>
  <si>
    <t>①前払割引</t>
  </si>
  <si>
    <t>台</t>
  </si>
  <si>
    <t>②事業所割引</t>
  </si>
  <si>
    <t>③団体割引</t>
  </si>
  <si>
    <r>
      <t>地上波契約+衛星</t>
    </r>
    <r>
      <rPr>
        <b/>
        <sz val="10"/>
        <rFont val="ＭＳ Ｐゴシック"/>
        <family val="3"/>
      </rPr>
      <t>の場合</t>
    </r>
  </si>
  <si>
    <t>お支払総額</t>
  </si>
  <si>
    <t>×</t>
  </si>
  <si>
    <t>=</t>
  </si>
  <si>
    <t>・・・・・・・・・・・</t>
  </si>
  <si>
    <t>※衛星放送だけの契約は存在しません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</si>
</sst>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台&quot;"/>
    <numFmt numFmtId="177" formatCode="#,##0&quot;円&quot;"/>
    <numFmt numFmtId="178" formatCode="&quot;【&quot;General&quot;台&quot;"/>
    <numFmt numFmtId="179" formatCode="&quot;\&quot;#,##0.0;&quot;\&quot;\-#,##0.0"/>
    <numFmt numFmtId="180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4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76" fontId="0" fillId="3" borderId="12" xfId="0" applyNumberFormat="1" applyFill="1" applyBorder="1" applyAlignment="1">
      <alignment/>
    </xf>
    <xf numFmtId="0" fontId="0" fillId="3" borderId="13" xfId="0" applyFill="1" applyBorder="1" applyAlignment="1">
      <alignment horizontal="center" vertical="center"/>
    </xf>
    <xf numFmtId="177" fontId="0" fillId="3" borderId="13" xfId="0" applyNumberFormat="1" applyFill="1" applyBorder="1" applyAlignment="1">
      <alignment/>
    </xf>
    <xf numFmtId="177" fontId="0" fillId="3" borderId="14" xfId="0" applyNumberFormat="1" applyFill="1" applyBorder="1" applyAlignment="1">
      <alignment/>
    </xf>
    <xf numFmtId="176" fontId="0" fillId="3" borderId="15" xfId="0" applyNumberFormat="1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177" fontId="0" fillId="3" borderId="0" xfId="0" applyNumberFormat="1" applyFill="1" applyBorder="1" applyAlignment="1">
      <alignment/>
    </xf>
    <xf numFmtId="177" fontId="0" fillId="3" borderId="16" xfId="0" applyNumberFormat="1" applyFill="1" applyBorder="1" applyAlignment="1">
      <alignment/>
    </xf>
    <xf numFmtId="177" fontId="0" fillId="3" borderId="15" xfId="0" applyNumberFormat="1" applyFill="1" applyBorder="1" applyAlignment="1">
      <alignment/>
    </xf>
    <xf numFmtId="9" fontId="0" fillId="3" borderId="0" xfId="0" applyNumberFormat="1" applyFill="1" applyBorder="1" applyAlignment="1">
      <alignment/>
    </xf>
    <xf numFmtId="177" fontId="0" fillId="3" borderId="16" xfId="0" applyNumberFormat="1" applyFill="1" applyBorder="1" applyAlignment="1">
      <alignment/>
    </xf>
    <xf numFmtId="0" fontId="0" fillId="3" borderId="0" xfId="0" applyFill="1" applyBorder="1" applyAlignment="1">
      <alignment horizontal="center" vertical="center"/>
    </xf>
    <xf numFmtId="176" fontId="0" fillId="3" borderId="0" xfId="0" applyNumberFormat="1" applyFill="1" applyBorder="1" applyAlignment="1">
      <alignment/>
    </xf>
    <xf numFmtId="177" fontId="0" fillId="3" borderId="17" xfId="0" applyNumberFormat="1" applyFill="1" applyBorder="1" applyAlignment="1">
      <alignment/>
    </xf>
    <xf numFmtId="0" fontId="0" fillId="3" borderId="18" xfId="0" applyFill="1" applyBorder="1" applyAlignment="1">
      <alignment horizontal="center" vertical="center"/>
    </xf>
    <xf numFmtId="0" fontId="0" fillId="3" borderId="18" xfId="0" applyFill="1" applyBorder="1" applyAlignment="1">
      <alignment horizontal="right"/>
    </xf>
    <xf numFmtId="177" fontId="0" fillId="3" borderId="19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/>
    </xf>
    <xf numFmtId="0" fontId="0" fillId="2" borderId="5" xfId="0" applyFill="1" applyBorder="1" applyAlignment="1">
      <alignment/>
    </xf>
    <xf numFmtId="177" fontId="7" fillId="2" borderId="7" xfId="0" applyNumberFormat="1" applyFont="1" applyFill="1" applyBorder="1" applyAlignment="1">
      <alignment horizontal="right" vertical="center" shrinkToFit="1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0" fillId="2" borderId="10" xfId="0" applyFill="1" applyBorder="1" applyAlignment="1">
      <alignment shrinkToFit="1"/>
    </xf>
    <xf numFmtId="177" fontId="7" fillId="2" borderId="11" xfId="0" applyNumberFormat="1" applyFont="1" applyFill="1" applyBorder="1" applyAlignment="1">
      <alignment horizontal="right" vertical="center" shrinkToFit="1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77" fontId="0" fillId="0" borderId="13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15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177" fontId="0" fillId="0" borderId="16" xfId="0" applyNumberFormat="1" applyFill="1" applyBorder="1" applyAlignment="1">
      <alignment/>
    </xf>
    <xf numFmtId="177" fontId="0" fillId="0" borderId="17" xfId="0" applyNumberFormat="1" applyFill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right"/>
    </xf>
    <xf numFmtId="177" fontId="0" fillId="0" borderId="19" xfId="0" applyNumberForma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177" fontId="7" fillId="5" borderId="7" xfId="0" applyNumberFormat="1" applyFont="1" applyFill="1" applyBorder="1" applyAlignment="1">
      <alignment horizontal="right" vertical="center" shrinkToFit="1"/>
    </xf>
    <xf numFmtId="0" fontId="0" fillId="5" borderId="9" xfId="0" applyFill="1" applyBorder="1" applyAlignment="1">
      <alignment/>
    </xf>
    <xf numFmtId="177" fontId="7" fillId="5" borderId="11" xfId="0" applyNumberFormat="1" applyFont="1" applyFill="1" applyBorder="1" applyAlignment="1">
      <alignment horizontal="right" vertical="center" shrinkToFi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6"/>
  <sheetViews>
    <sheetView tabSelected="1" workbookViewId="0" topLeftCell="A1">
      <selection activeCell="M11" sqref="M11"/>
    </sheetView>
  </sheetViews>
  <sheetFormatPr defaultColWidth="9.00390625" defaultRowHeight="13.5"/>
  <cols>
    <col min="1" max="1" width="4.50390625" style="1" customWidth="1"/>
    <col min="2" max="2" width="1.4921875" style="1" customWidth="1"/>
    <col min="3" max="3" width="11.25390625" style="1" bestFit="1" customWidth="1"/>
    <col min="4" max="4" width="9.00390625" style="1" customWidth="1"/>
    <col min="5" max="5" width="12.375" style="1" bestFit="1" customWidth="1"/>
    <col min="6" max="6" width="9.00390625" style="1" customWidth="1"/>
    <col min="7" max="7" width="15.00390625" style="1" bestFit="1" customWidth="1"/>
    <col min="8" max="8" width="9.00390625" style="1" customWidth="1"/>
    <col min="9" max="9" width="11.00390625" style="1" bestFit="1" customWidth="1"/>
    <col min="10" max="10" width="9.75390625" style="1" bestFit="1" customWidth="1"/>
    <col min="11" max="11" width="11.125" style="1" bestFit="1" customWidth="1"/>
    <col min="12" max="12" width="11.25390625" style="1" bestFit="1" customWidth="1"/>
    <col min="13" max="16384" width="9.00390625" style="1" customWidth="1"/>
  </cols>
  <sheetData>
    <row r="1" ht="14.25" thickBot="1"/>
    <row r="2" spans="2:12" ht="6" customHeight="1" thickBot="1" thickTop="1">
      <c r="B2" s="2"/>
      <c r="C2" s="3"/>
      <c r="D2" s="3"/>
      <c r="E2" s="3"/>
      <c r="F2" s="3"/>
      <c r="G2" s="3"/>
      <c r="H2" s="3"/>
      <c r="I2" s="4"/>
      <c r="J2" s="4"/>
      <c r="K2" s="4"/>
      <c r="L2" s="5"/>
    </row>
    <row r="3" spans="2:12" ht="12" customHeight="1">
      <c r="B3" s="6"/>
      <c r="C3" s="7" t="s">
        <v>0</v>
      </c>
      <c r="D3" s="8"/>
      <c r="E3" s="9"/>
      <c r="F3" s="10"/>
      <c r="G3" s="10"/>
      <c r="H3" s="11"/>
      <c r="I3" s="10"/>
      <c r="J3" s="10"/>
      <c r="K3" s="10"/>
      <c r="L3" s="12"/>
    </row>
    <row r="4" spans="2:12" ht="12" customHeight="1" thickBot="1">
      <c r="B4" s="6"/>
      <c r="C4" s="13"/>
      <c r="D4" s="14"/>
      <c r="E4" s="15"/>
      <c r="F4" s="10"/>
      <c r="G4" s="10"/>
      <c r="H4" s="11"/>
      <c r="I4" s="10"/>
      <c r="J4" s="10"/>
      <c r="K4" s="10"/>
      <c r="L4" s="12"/>
    </row>
    <row r="5" spans="2:12" ht="12" customHeight="1">
      <c r="B5" s="6"/>
      <c r="C5" s="10"/>
      <c r="D5" s="10"/>
      <c r="E5" s="10"/>
      <c r="F5" s="10"/>
      <c r="G5" s="10"/>
      <c r="H5" s="11"/>
      <c r="I5" s="10"/>
      <c r="J5" s="10"/>
      <c r="K5" s="10"/>
      <c r="L5" s="12"/>
    </row>
    <row r="6" spans="2:12" ht="12" customHeight="1">
      <c r="B6" s="6"/>
      <c r="C6" s="16">
        <f>J15</f>
        <v>0</v>
      </c>
      <c r="D6" s="17" t="s">
        <v>1</v>
      </c>
      <c r="E6" s="18">
        <v>14545</v>
      </c>
      <c r="F6" s="17" t="s">
        <v>2</v>
      </c>
      <c r="G6" s="19">
        <f>C6*E6</f>
        <v>0</v>
      </c>
      <c r="H6" s="11" t="s">
        <v>3</v>
      </c>
      <c r="I6" s="10" t="s">
        <v>4</v>
      </c>
      <c r="J6" s="10"/>
      <c r="K6" s="10"/>
      <c r="L6" s="12"/>
    </row>
    <row r="7" spans="2:12" ht="12" customHeight="1">
      <c r="B7" s="6"/>
      <c r="C7" s="20">
        <f>IF(C6=0,0,C6-1)</f>
        <v>0</v>
      </c>
      <c r="D7" s="21" t="s">
        <v>5</v>
      </c>
      <c r="E7" s="22">
        <f>E6/2</f>
        <v>7272.5</v>
      </c>
      <c r="F7" s="21" t="s">
        <v>6</v>
      </c>
      <c r="G7" s="23">
        <f>C7*E7</f>
        <v>0</v>
      </c>
      <c r="H7" s="11" t="s">
        <v>7</v>
      </c>
      <c r="I7" s="10" t="s">
        <v>8</v>
      </c>
      <c r="J7" s="10"/>
      <c r="K7" s="10"/>
      <c r="L7" s="12"/>
    </row>
    <row r="8" spans="2:12" ht="12" customHeight="1">
      <c r="B8" s="6"/>
      <c r="C8" s="24">
        <v>14545</v>
      </c>
      <c r="D8" s="21" t="s">
        <v>9</v>
      </c>
      <c r="E8" s="25">
        <v>0.15</v>
      </c>
      <c r="F8" s="21" t="s">
        <v>10</v>
      </c>
      <c r="G8" s="26">
        <f>ROUNDDOWN(C8*E8,0.1)</f>
        <v>2181</v>
      </c>
      <c r="H8" s="11" t="s">
        <v>11</v>
      </c>
      <c r="I8" s="10" t="s">
        <v>12</v>
      </c>
      <c r="J8" s="10"/>
      <c r="K8" s="10"/>
      <c r="L8" s="12"/>
    </row>
    <row r="9" spans="2:12" ht="12" customHeight="1">
      <c r="B9" s="6"/>
      <c r="C9" s="24">
        <v>2181</v>
      </c>
      <c r="D9" s="27" t="s">
        <v>13</v>
      </c>
      <c r="E9" s="28">
        <f>J15</f>
        <v>0</v>
      </c>
      <c r="F9" s="27" t="s">
        <v>14</v>
      </c>
      <c r="G9" s="26">
        <f>C9*E9</f>
        <v>0</v>
      </c>
      <c r="H9" s="11" t="s">
        <v>15</v>
      </c>
      <c r="I9" s="10" t="s">
        <v>16</v>
      </c>
      <c r="J9" s="10"/>
      <c r="K9" s="10"/>
      <c r="L9" s="12"/>
    </row>
    <row r="10" spans="2:12" ht="12" customHeight="1">
      <c r="B10" s="6"/>
      <c r="C10" s="29">
        <f>G9</f>
        <v>0</v>
      </c>
      <c r="D10" s="30" t="s">
        <v>17</v>
      </c>
      <c r="E10" s="31" t="s">
        <v>18</v>
      </c>
      <c r="F10" s="30" t="s">
        <v>19</v>
      </c>
      <c r="G10" s="32">
        <f>C10*13/15</f>
        <v>0</v>
      </c>
      <c r="H10" s="10" t="s">
        <v>20</v>
      </c>
      <c r="I10" s="10" t="s">
        <v>21</v>
      </c>
      <c r="J10" s="10"/>
      <c r="K10" s="10"/>
      <c r="L10" s="12"/>
    </row>
    <row r="11" spans="2:12" ht="12" customHeight="1">
      <c r="B11" s="6"/>
      <c r="C11" s="10"/>
      <c r="D11" s="10"/>
      <c r="E11" s="10"/>
      <c r="F11" s="10"/>
      <c r="G11" s="10"/>
      <c r="H11" s="10"/>
      <c r="I11" s="10"/>
      <c r="J11" s="10"/>
      <c r="K11" s="33"/>
      <c r="L11" s="34"/>
    </row>
    <row r="12" spans="2:12" ht="12" customHeight="1">
      <c r="B12" s="6"/>
      <c r="C12" s="10"/>
      <c r="D12" s="10"/>
      <c r="E12" s="10"/>
      <c r="F12" s="10"/>
      <c r="G12" s="35">
        <f>C13*E13</f>
        <v>0</v>
      </c>
      <c r="H12" s="10"/>
      <c r="I12" s="10"/>
      <c r="J12" s="10"/>
      <c r="K12" s="36"/>
      <c r="L12" s="37"/>
    </row>
    <row r="13" spans="2:12" ht="12" customHeight="1">
      <c r="B13" s="6"/>
      <c r="C13" s="38">
        <f>J15</f>
        <v>0</v>
      </c>
      <c r="D13" s="39" t="s">
        <v>5</v>
      </c>
      <c r="E13" s="40">
        <v>15720</v>
      </c>
      <c r="F13" s="39" t="s">
        <v>22</v>
      </c>
      <c r="G13" s="35"/>
      <c r="H13" s="10" t="s">
        <v>7</v>
      </c>
      <c r="I13" s="10" t="s">
        <v>23</v>
      </c>
      <c r="J13" s="10"/>
      <c r="K13" s="36"/>
      <c r="L13" s="37"/>
    </row>
    <row r="14" spans="2:12" ht="12" customHeight="1" thickBot="1">
      <c r="B14" s="6"/>
      <c r="C14" s="10"/>
      <c r="D14" s="10"/>
      <c r="E14" s="10"/>
      <c r="F14" s="10"/>
      <c r="G14" s="10"/>
      <c r="H14" s="10"/>
      <c r="I14" s="10"/>
      <c r="J14" s="10"/>
      <c r="K14" s="36"/>
      <c r="L14" s="37"/>
    </row>
    <row r="15" spans="2:12" ht="12" customHeight="1">
      <c r="B15" s="6"/>
      <c r="C15" s="38"/>
      <c r="D15" s="39"/>
      <c r="E15" s="10" t="s">
        <v>24</v>
      </c>
      <c r="F15" s="10"/>
      <c r="G15" s="40">
        <f>J15*(E13-E6)*-1</f>
        <v>0</v>
      </c>
      <c r="H15" s="10"/>
      <c r="J15" s="41">
        <v>0</v>
      </c>
      <c r="K15" s="42"/>
      <c r="L15" s="43" t="s">
        <v>25</v>
      </c>
    </row>
    <row r="16" spans="2:12" ht="12" customHeight="1">
      <c r="B16" s="6"/>
      <c r="C16" s="10"/>
      <c r="D16" s="10"/>
      <c r="E16" s="10" t="s">
        <v>26</v>
      </c>
      <c r="F16" s="10"/>
      <c r="G16" s="40">
        <f>G7*-1</f>
        <v>0</v>
      </c>
      <c r="H16" s="10"/>
      <c r="J16" s="44"/>
      <c r="K16" s="45"/>
      <c r="L16" s="46"/>
    </row>
    <row r="17" spans="2:12" ht="12" customHeight="1" thickBot="1">
      <c r="B17" s="6"/>
      <c r="C17" s="47"/>
      <c r="D17" s="47"/>
      <c r="E17" s="47" t="s">
        <v>27</v>
      </c>
      <c r="F17" s="47"/>
      <c r="G17" s="48">
        <f>G10*-1</f>
        <v>0</v>
      </c>
      <c r="H17" s="47"/>
      <c r="J17" s="44"/>
      <c r="K17" s="45"/>
      <c r="L17" s="46"/>
    </row>
    <row r="18" spans="2:12" ht="12" customHeight="1" thickBot="1">
      <c r="B18" s="6"/>
      <c r="C18" s="10"/>
      <c r="D18" s="10"/>
      <c r="F18" s="49"/>
      <c r="G18" s="50">
        <f>SUM(G12:G17)</f>
        <v>0</v>
      </c>
      <c r="H18" s="10"/>
      <c r="J18" s="44"/>
      <c r="K18" s="45"/>
      <c r="L18" s="46"/>
    </row>
    <row r="19" spans="2:12" ht="12" customHeight="1" thickBot="1">
      <c r="B19" s="6"/>
      <c r="C19" s="51" t="s">
        <v>28</v>
      </c>
      <c r="D19" s="52"/>
      <c r="E19" s="53"/>
      <c r="F19" s="54" t="s">
        <v>29</v>
      </c>
      <c r="G19" s="55"/>
      <c r="H19" s="10"/>
      <c r="J19" s="44"/>
      <c r="K19" s="45"/>
      <c r="L19" s="46"/>
    </row>
    <row r="20" spans="2:12" ht="12" customHeight="1" thickBot="1">
      <c r="B20" s="6"/>
      <c r="C20" s="56"/>
      <c r="D20" s="57"/>
      <c r="E20" s="58"/>
      <c r="F20" s="59"/>
      <c r="G20" s="59"/>
      <c r="H20" s="10"/>
      <c r="J20" s="60"/>
      <c r="K20" s="61"/>
      <c r="L20" s="62"/>
    </row>
    <row r="21" spans="2:12" ht="12" customHeight="1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2"/>
    </row>
    <row r="22" spans="2:12" ht="12" customHeight="1">
      <c r="B22" s="6"/>
      <c r="C22" s="63">
        <f>J15</f>
        <v>0</v>
      </c>
      <c r="D22" s="64" t="s">
        <v>30</v>
      </c>
      <c r="E22" s="65">
        <v>25320</v>
      </c>
      <c r="F22" s="64" t="s">
        <v>31</v>
      </c>
      <c r="G22" s="66">
        <f>C22*E22</f>
        <v>0</v>
      </c>
      <c r="H22" s="11" t="s">
        <v>32</v>
      </c>
      <c r="I22" s="10" t="s">
        <v>4</v>
      </c>
      <c r="J22" s="10"/>
      <c r="K22" s="10"/>
      <c r="L22" s="12"/>
    </row>
    <row r="23" spans="2:12" ht="12" customHeight="1">
      <c r="B23" s="6"/>
      <c r="C23" s="67">
        <f>IF(C22=0,0,C22-1)</f>
        <v>0</v>
      </c>
      <c r="D23" s="68" t="s">
        <v>5</v>
      </c>
      <c r="E23" s="69">
        <f>E22/2</f>
        <v>12660</v>
      </c>
      <c r="F23" s="68" t="s">
        <v>6</v>
      </c>
      <c r="G23" s="70">
        <f>C23*E23</f>
        <v>0</v>
      </c>
      <c r="H23" s="11" t="s">
        <v>7</v>
      </c>
      <c r="I23" s="10" t="s">
        <v>8</v>
      </c>
      <c r="J23" s="10"/>
      <c r="K23" s="10"/>
      <c r="L23" s="12"/>
    </row>
    <row r="24" spans="2:12" ht="12" customHeight="1">
      <c r="B24" s="6"/>
      <c r="C24" s="71">
        <f>E22</f>
        <v>25320</v>
      </c>
      <c r="D24" s="68" t="s">
        <v>9</v>
      </c>
      <c r="E24" s="72">
        <v>0.15</v>
      </c>
      <c r="F24" s="68" t="s">
        <v>10</v>
      </c>
      <c r="G24" s="73">
        <f>ROUNDDOWN(C24*E24,0.1)</f>
        <v>3798</v>
      </c>
      <c r="H24" s="11" t="s">
        <v>11</v>
      </c>
      <c r="I24" s="10" t="s">
        <v>12</v>
      </c>
      <c r="J24" s="10"/>
      <c r="K24" s="10"/>
      <c r="L24" s="12"/>
    </row>
    <row r="25" spans="2:12" ht="12" customHeight="1">
      <c r="B25" s="6"/>
      <c r="C25" s="71">
        <f>G24</f>
        <v>3798</v>
      </c>
      <c r="D25" s="39" t="s">
        <v>13</v>
      </c>
      <c r="E25" s="38">
        <f>J15</f>
        <v>0</v>
      </c>
      <c r="F25" s="39" t="s">
        <v>14</v>
      </c>
      <c r="G25" s="73">
        <f>C25*E25</f>
        <v>0</v>
      </c>
      <c r="H25" s="11" t="s">
        <v>15</v>
      </c>
      <c r="I25" s="10" t="s">
        <v>16</v>
      </c>
      <c r="J25" s="10"/>
      <c r="K25" s="10"/>
      <c r="L25" s="12"/>
    </row>
    <row r="26" spans="2:12" ht="12" customHeight="1">
      <c r="B26" s="6"/>
      <c r="C26" s="74">
        <f>G25</f>
        <v>0</v>
      </c>
      <c r="D26" s="75" t="s">
        <v>17</v>
      </c>
      <c r="E26" s="76" t="s">
        <v>18</v>
      </c>
      <c r="F26" s="75" t="s">
        <v>19</v>
      </c>
      <c r="G26" s="77">
        <f>C26*13/15</f>
        <v>0</v>
      </c>
      <c r="H26" s="10" t="s">
        <v>20</v>
      </c>
      <c r="I26" s="10" t="s">
        <v>21</v>
      </c>
      <c r="J26" s="10"/>
      <c r="K26" s="10"/>
      <c r="L26" s="12"/>
    </row>
    <row r="27" spans="2:12" ht="12" customHeight="1">
      <c r="B27" s="6"/>
      <c r="C27" s="10"/>
      <c r="D27" s="10"/>
      <c r="E27" s="10"/>
      <c r="F27" s="10"/>
      <c r="G27" s="10"/>
      <c r="H27" s="10"/>
      <c r="I27" s="10"/>
      <c r="J27" s="10"/>
      <c r="K27" s="33"/>
      <c r="L27" s="34"/>
    </row>
    <row r="28" spans="2:12" ht="12" customHeight="1">
      <c r="B28" s="6"/>
      <c r="C28" s="10"/>
      <c r="D28" s="10"/>
      <c r="E28" s="10"/>
      <c r="F28" s="10"/>
      <c r="G28" s="35">
        <f>C29*E29</f>
        <v>0</v>
      </c>
      <c r="H28" s="10"/>
      <c r="I28" s="10"/>
      <c r="J28" s="10"/>
      <c r="K28" s="36"/>
      <c r="L28" s="37"/>
    </row>
    <row r="29" spans="2:12" ht="12" customHeight="1">
      <c r="B29" s="6"/>
      <c r="C29" s="38">
        <f>J15</f>
        <v>0</v>
      </c>
      <c r="D29" s="39" t="s">
        <v>5</v>
      </c>
      <c r="E29" s="40">
        <v>27360</v>
      </c>
      <c r="F29" s="39" t="s">
        <v>22</v>
      </c>
      <c r="G29" s="35"/>
      <c r="H29" s="10" t="s">
        <v>7</v>
      </c>
      <c r="I29" s="10" t="s">
        <v>23</v>
      </c>
      <c r="J29" s="10"/>
      <c r="K29" s="36"/>
      <c r="L29" s="37"/>
    </row>
    <row r="30" spans="2:12" ht="12" customHeight="1">
      <c r="B30" s="6"/>
      <c r="C30" s="10"/>
      <c r="D30" s="10"/>
      <c r="E30" s="10"/>
      <c r="F30" s="10"/>
      <c r="G30" s="10"/>
      <c r="H30" s="10"/>
      <c r="I30" s="10"/>
      <c r="J30" s="10"/>
      <c r="K30" s="36"/>
      <c r="L30" s="37"/>
    </row>
    <row r="31" spans="2:12" ht="12" customHeight="1">
      <c r="B31" s="6"/>
      <c r="C31" s="38"/>
      <c r="D31" s="39"/>
      <c r="E31" s="10" t="s">
        <v>24</v>
      </c>
      <c r="F31" s="10"/>
      <c r="G31" s="40">
        <f>J15*(E29-E22)*-1</f>
        <v>0</v>
      </c>
      <c r="H31" s="10"/>
      <c r="I31" s="10"/>
      <c r="J31" s="10"/>
      <c r="K31" s="36"/>
      <c r="L31" s="37"/>
    </row>
    <row r="32" spans="2:12" ht="12" customHeight="1">
      <c r="B32" s="6"/>
      <c r="C32" s="10"/>
      <c r="D32" s="10"/>
      <c r="E32" s="10" t="s">
        <v>26</v>
      </c>
      <c r="F32" s="10"/>
      <c r="G32" s="40">
        <f>G23*-1</f>
        <v>0</v>
      </c>
      <c r="H32" s="10"/>
      <c r="I32" s="10"/>
      <c r="J32" s="10"/>
      <c r="K32" s="36"/>
      <c r="L32" s="37"/>
    </row>
    <row r="33" spans="2:12" ht="12" customHeight="1" thickBot="1">
      <c r="B33" s="6"/>
      <c r="C33" s="47"/>
      <c r="D33" s="47"/>
      <c r="E33" s="47" t="s">
        <v>27</v>
      </c>
      <c r="F33" s="47"/>
      <c r="G33" s="48">
        <f>G26*-1</f>
        <v>0</v>
      </c>
      <c r="H33" s="47"/>
      <c r="I33" s="78" t="s">
        <v>33</v>
      </c>
      <c r="J33" s="78"/>
      <c r="K33" s="78"/>
      <c r="L33" s="79"/>
    </row>
    <row r="34" spans="2:12" ht="12" customHeight="1">
      <c r="B34" s="6"/>
      <c r="C34" s="10"/>
      <c r="D34" s="10"/>
      <c r="F34" s="80"/>
      <c r="G34" s="81">
        <f>SUM(G28:G33)</f>
        <v>0</v>
      </c>
      <c r="H34" s="10"/>
      <c r="I34" s="78"/>
      <c r="J34" s="78"/>
      <c r="K34" s="78"/>
      <c r="L34" s="79"/>
    </row>
    <row r="35" spans="2:12" ht="12" customHeight="1" thickBot="1">
      <c r="B35" s="6"/>
      <c r="C35" s="10"/>
      <c r="D35" s="10"/>
      <c r="F35" s="82" t="s">
        <v>29</v>
      </c>
      <c r="G35" s="83"/>
      <c r="H35" s="10"/>
      <c r="I35" s="10"/>
      <c r="J35" s="10"/>
      <c r="K35" s="10"/>
      <c r="L35" s="12"/>
    </row>
    <row r="36" spans="2:12" ht="6" customHeight="1" thickBot="1"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ht="14.25" thickTop="1"/>
  </sheetData>
  <mergeCells count="11">
    <mergeCell ref="I33:L34"/>
    <mergeCell ref="K11:L11"/>
    <mergeCell ref="G34:G35"/>
    <mergeCell ref="G12:G13"/>
    <mergeCell ref="G28:G29"/>
    <mergeCell ref="K27:L27"/>
    <mergeCell ref="J15:K20"/>
    <mergeCell ref="L15:L20"/>
    <mergeCell ref="G18:G19"/>
    <mergeCell ref="C19:E20"/>
    <mergeCell ref="C3:E4"/>
  </mergeCells>
  <dataValidations count="1">
    <dataValidation operator="equal" allowBlank="1" showInputMessage="1" showErrorMessage="1" errorTitle="入力禁止セルです" error="計算式が入っています&#10;入力・削除しないで下さい" sqref="P1:P10 Q1:IV65536 I21:L32 M21:M65536 J35:L65536 C1:C3 E2 F2:F14 D1:D2 E21:E33 P15:P17 G2:G12 M1:M12 O14:P14 M14 N1:O7 G20:G28 C21:D65536 L1:L15 F34:F35 P20:P65536 E36:G65536 E5:E17 F18:F30 H1:H65536 I2:K14 C5:C19 J15 G14:G18 N34:N65536 N21:N26 O21:O65536 D5:D18 G30:G34 I33 I35:I65536"/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2016-08-26T01:49:39Z</dcterms:created>
  <dcterms:modified xsi:type="dcterms:W3CDTF">2016-08-26T01:51:09Z</dcterms:modified>
  <cp:category/>
  <cp:version/>
  <cp:contentType/>
  <cp:contentStatus/>
</cp:coreProperties>
</file>